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35" windowHeight="8280" activeTab="1"/>
  </bookViews>
  <sheets>
    <sheet name="FEMMES" sheetId="1" r:id="rId1"/>
    <sheet name="HOMMES" sheetId="2" r:id="rId2"/>
    <sheet name="RAPPORT DU JUGE ARBITR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<sst xmlns="http://schemas.openxmlformats.org/spreadsheetml/2006/main" count="254" uniqueCount="185">
  <si>
    <t>N° de Licence</t>
  </si>
  <si>
    <t>Nom</t>
  </si>
  <si>
    <t>Prénom</t>
  </si>
  <si>
    <t>Rang</t>
  </si>
  <si>
    <t>1I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</si>
  <si>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</si>
  <si>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</si>
  <si>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</si>
  <si>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</si>
  <si>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</si>
  <si>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</si>
  <si>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</si>
  <si>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</si>
  <si>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</si>
  <si>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</si>
  <si>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</si>
  <si>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</si>
  <si>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NC</t>
  </si>
  <si>
    <t xml:space="preserve"> </t>
  </si>
  <si>
    <t>2e</t>
  </si>
  <si>
    <t>3e</t>
  </si>
  <si>
    <t>4e</t>
  </si>
  <si>
    <t>5e</t>
  </si>
  <si>
    <t>Tournoi :</t>
  </si>
  <si>
    <t>Date :</t>
  </si>
  <si>
    <t>Dotation :</t>
  </si>
  <si>
    <t>N° de l'ass, organisatrice :</t>
  </si>
  <si>
    <t>Ligue :</t>
  </si>
  <si>
    <t>H :</t>
  </si>
  <si>
    <t>Juge- Arbitre :</t>
  </si>
  <si>
    <t>Points marqués à chaque tour</t>
  </si>
  <si>
    <t>Points</t>
  </si>
  <si>
    <t>Clast</t>
  </si>
  <si>
    <t>Résultats</t>
  </si>
  <si>
    <t>1e T</t>
  </si>
  <si>
    <t>2e T</t>
  </si>
  <si>
    <t>3e T</t>
  </si>
  <si>
    <t>4e T</t>
  </si>
  <si>
    <t>5eT    1/2F</t>
  </si>
  <si>
    <t>6eT    F</t>
  </si>
  <si>
    <t>Résultat Final</t>
  </si>
  <si>
    <t>F :</t>
  </si>
  <si>
    <t>RAPPORT DU JUGE-ARBITRE</t>
  </si>
  <si>
    <t>H</t>
  </si>
  <si>
    <t>F</t>
  </si>
  <si>
    <t>Juge Arbitre :</t>
  </si>
  <si>
    <t>Nb d'engagés :</t>
  </si>
  <si>
    <t>Total</t>
  </si>
  <si>
    <t xml:space="preserve">NC </t>
  </si>
  <si>
    <t>1 N</t>
  </si>
  <si>
    <t>Hommes :</t>
  </si>
  <si>
    <t>Femmes :</t>
  </si>
  <si>
    <t>N° de l'ass. organisatrice :</t>
  </si>
  <si>
    <t>2854233A</t>
  </si>
  <si>
    <t>QUILLET</t>
  </si>
  <si>
    <t>PASCALE</t>
  </si>
  <si>
    <t>2839549F</t>
  </si>
  <si>
    <t>BRIAND</t>
  </si>
  <si>
    <t>STEPHANIE</t>
  </si>
  <si>
    <t>2236090R</t>
  </si>
  <si>
    <t>LEBOURG</t>
  </si>
  <si>
    <t>FRANCOISE</t>
  </si>
  <si>
    <t>2976686P</t>
  </si>
  <si>
    <t>SIMONNEAU</t>
  </si>
  <si>
    <t>CLAIRE</t>
  </si>
  <si>
    <t>2120992P</t>
  </si>
  <si>
    <t>AICH</t>
  </si>
  <si>
    <t>KARINE</t>
  </si>
  <si>
    <t>2801231R</t>
  </si>
  <si>
    <t>ORJEBIN</t>
  </si>
  <si>
    <t>EMMANUELLE</t>
  </si>
  <si>
    <t>1458868E</t>
  </si>
  <si>
    <t>FALGAYRAC</t>
  </si>
  <si>
    <t>1317282V</t>
  </si>
  <si>
    <t>LECUE</t>
  </si>
  <si>
    <t>MARIE-THERESE</t>
  </si>
  <si>
    <t>2083295Q</t>
  </si>
  <si>
    <t>PIRQUIN</t>
  </si>
  <si>
    <t>CHRISTELLE</t>
  </si>
  <si>
    <t>2478470P</t>
  </si>
  <si>
    <t>LAMOUR</t>
  </si>
  <si>
    <t>SOLENN</t>
  </si>
  <si>
    <t>2657874G</t>
  </si>
  <si>
    <t>GOUGEAUD</t>
  </si>
  <si>
    <t>CHLOE</t>
  </si>
  <si>
    <t>ROSEMARIE</t>
  </si>
  <si>
    <t>MENARD</t>
  </si>
  <si>
    <t>TY SQUASH VANNES</t>
  </si>
  <si>
    <t>03 ET 04 AVRIL 2010</t>
  </si>
  <si>
    <t>BRETAGNE</t>
  </si>
  <si>
    <t>FLORENCE LECUE</t>
  </si>
  <si>
    <t>ETATS DES RESULTATS FEMMES</t>
  </si>
  <si>
    <t>1354100R</t>
  </si>
  <si>
    <t>FOLLIOT</t>
  </si>
  <si>
    <t>JEROME</t>
  </si>
  <si>
    <t>1897684Y</t>
  </si>
  <si>
    <t>ESCOLAN</t>
  </si>
  <si>
    <t>ADRIEN</t>
  </si>
  <si>
    <t>1218287I</t>
  </si>
  <si>
    <t>DELAUNAY</t>
  </si>
  <si>
    <t>YANNICK</t>
  </si>
  <si>
    <t>1824767P</t>
  </si>
  <si>
    <t>BERTHEMET</t>
  </si>
  <si>
    <t>NICOLAS</t>
  </si>
  <si>
    <t>1551721B</t>
  </si>
  <si>
    <t>LE FEVRE</t>
  </si>
  <si>
    <t>LIONEL</t>
  </si>
  <si>
    <t>1143024L</t>
  </si>
  <si>
    <t>DOUSSET</t>
  </si>
  <si>
    <t>DAMIEN</t>
  </si>
  <si>
    <t>1897476X</t>
  </si>
  <si>
    <t>BOUABDELLAH</t>
  </si>
  <si>
    <t>YANNIS</t>
  </si>
  <si>
    <t>1126991R</t>
  </si>
  <si>
    <t>FOURNIER</t>
  </si>
  <si>
    <t>FREDERIC</t>
  </si>
  <si>
    <t>1081278U</t>
  </si>
  <si>
    <t>GILIS</t>
  </si>
  <si>
    <t>BRUNO</t>
  </si>
  <si>
    <t>1241320R</t>
  </si>
  <si>
    <t>DENIS</t>
  </si>
  <si>
    <t>PHILIPPE</t>
  </si>
  <si>
    <t>1769242K</t>
  </si>
  <si>
    <t>VIAUD</t>
  </si>
  <si>
    <t>MAXIME</t>
  </si>
  <si>
    <t>1836235G</t>
  </si>
  <si>
    <t>EMMANUEL</t>
  </si>
  <si>
    <t>1237039I</t>
  </si>
  <si>
    <t>SALAHUN</t>
  </si>
  <si>
    <t>ERIC</t>
  </si>
  <si>
    <t>1423389I</t>
  </si>
  <si>
    <t>PASSALACQUA</t>
  </si>
  <si>
    <t>KEVIN</t>
  </si>
  <si>
    <t>1491471I</t>
  </si>
  <si>
    <t>BOUREAU</t>
  </si>
  <si>
    <t>1843259P</t>
  </si>
  <si>
    <t>BOUVET</t>
  </si>
  <si>
    <t>PIERRE</t>
  </si>
  <si>
    <t>1598683Y</t>
  </si>
  <si>
    <t>PETIT</t>
  </si>
  <si>
    <t>LUDOVIC</t>
  </si>
  <si>
    <t>1146237Q</t>
  </si>
  <si>
    <t>LE.DOUARIN</t>
  </si>
  <si>
    <t>XAVIER</t>
  </si>
  <si>
    <t>1479387K</t>
  </si>
  <si>
    <t>VERVHERE</t>
  </si>
  <si>
    <t>DOMINIQUE</t>
  </si>
  <si>
    <t>1936219V</t>
  </si>
  <si>
    <t>COUTURIER</t>
  </si>
  <si>
    <t>ROMAIN</t>
  </si>
  <si>
    <t>1503010W</t>
  </si>
  <si>
    <t>PITTO</t>
  </si>
  <si>
    <t>MATHIEU</t>
  </si>
  <si>
    <t>1194627P</t>
  </si>
  <si>
    <t>KAMEL</t>
  </si>
  <si>
    <t>1213722R</t>
  </si>
  <si>
    <t>JAUD</t>
  </si>
  <si>
    <t>LAURENT</t>
  </si>
  <si>
    <t>1436773C</t>
  </si>
  <si>
    <t>DUPONT</t>
  </si>
  <si>
    <t>ANTOINE</t>
  </si>
  <si>
    <t>1024558W</t>
  </si>
  <si>
    <t>TOUBOULIC</t>
  </si>
  <si>
    <t>ALEXANDRE</t>
  </si>
  <si>
    <t>1761658L</t>
  </si>
  <si>
    <t>TALHOUET</t>
  </si>
  <si>
    <t>EDERN</t>
  </si>
  <si>
    <t>1453276J</t>
  </si>
  <si>
    <t>DESCHATRES</t>
  </si>
  <si>
    <t>1678706I</t>
  </si>
  <si>
    <t>BOBIN</t>
  </si>
  <si>
    <t>1827250W</t>
  </si>
  <si>
    <t>EOCHE</t>
  </si>
  <si>
    <t>1186429C</t>
  </si>
  <si>
    <t>ALAIN</t>
  </si>
  <si>
    <t>2466252E</t>
  </si>
  <si>
    <t>MANNERIE</t>
  </si>
  <si>
    <t>SERGES</t>
  </si>
  <si>
    <t>1670802G</t>
  </si>
  <si>
    <t>ETATS DES RESULTATS HOMMES</t>
  </si>
  <si>
    <t>COMPTE RENDU:</t>
  </si>
  <si>
    <t>OPEN TY SQUASH VANNES</t>
  </si>
  <si>
    <t>Très bon open. Rien à signaler.</t>
  </si>
  <si>
    <t>4eT    1/2F</t>
  </si>
  <si>
    <t>5eT    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</si>
</sst>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\ &quot;F&quot;;[Red]\-#,##0\ &quot;F&quot;"/>
    <numFmt numFmtId="166" formatCode="General_)"/>
    <numFmt numFmtId="167" formatCode="d\ mmmm\ yyyy"/>
  </numFmts>
  <fonts count="11">
    <font>
      <sz val="10"/>
      <name val="Arial"/>
      <family val="0"/>
    </font>
    <font>
      <sz val="10"/>
      <name val="MS Sans Serif"/>
      <family val="0"/>
    </font>
    <font>
      <sz val="8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Comic Sans MS"/>
      <family val="0"/>
    </font>
    <font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66" fontId="0" fillId="0" borderId="0" xfId="19" applyFont="1" applyAlignment="1" applyProtection="1">
      <alignment vertical="center"/>
      <protection hidden="1"/>
    </xf>
    <xf numFmtId="166" fontId="0" fillId="0" borderId="0" xfId="19" applyFont="1" applyBorder="1" applyAlignment="1" applyProtection="1">
      <alignment horizontal="center" vertical="center"/>
      <protection hidden="1"/>
    </xf>
    <xf numFmtId="166" fontId="0" fillId="0" borderId="1" xfId="19" applyFont="1" applyBorder="1" applyAlignment="1" applyProtection="1">
      <alignment horizontal="center" vertical="center"/>
      <protection locked="0"/>
    </xf>
    <xf numFmtId="166" fontId="0" fillId="0" borderId="2" xfId="19" applyFont="1" applyBorder="1" applyAlignment="1" applyProtection="1">
      <alignment horizontal="center" vertical="center"/>
      <protection locked="0"/>
    </xf>
    <xf numFmtId="166" fontId="0" fillId="0" borderId="0" xfId="19" applyFont="1" applyBorder="1" applyAlignment="1" applyProtection="1">
      <alignment horizontal="right" vertical="center"/>
      <protection hidden="1"/>
    </xf>
    <xf numFmtId="167" fontId="0" fillId="0" borderId="1" xfId="19" applyNumberFormat="1" applyFont="1" applyBorder="1" applyAlignment="1" applyProtection="1">
      <alignment horizontal="center" vertical="center"/>
      <protection locked="0"/>
    </xf>
    <xf numFmtId="167" fontId="0" fillId="0" borderId="3" xfId="19" applyNumberFormat="1" applyFont="1" applyBorder="1" applyAlignment="1" applyProtection="1">
      <alignment horizontal="center" vertical="center"/>
      <protection locked="0"/>
    </xf>
    <xf numFmtId="167" fontId="0" fillId="0" borderId="2" xfId="19" applyNumberFormat="1" applyFont="1" applyBorder="1" applyAlignment="1" applyProtection="1">
      <alignment horizontal="center" vertical="center"/>
      <protection locked="0"/>
    </xf>
    <xf numFmtId="167" fontId="0" fillId="0" borderId="0" xfId="19" applyNumberFormat="1" applyFont="1" applyBorder="1" applyAlignment="1" applyProtection="1">
      <alignment horizontal="centerContinuous" vertical="center"/>
      <protection/>
    </xf>
    <xf numFmtId="166" fontId="0" fillId="0" borderId="0" xfId="19" applyFont="1" applyBorder="1" applyAlignment="1" applyProtection="1">
      <alignment vertical="center"/>
      <protection/>
    </xf>
    <xf numFmtId="166" fontId="0" fillId="0" borderId="0" xfId="19" applyFont="1" applyBorder="1" applyAlignment="1" applyProtection="1">
      <alignment horizontal="center" vertical="center"/>
      <protection/>
    </xf>
    <xf numFmtId="166" fontId="0" fillId="0" borderId="0" xfId="19" applyFont="1" applyBorder="1" applyAlignment="1" applyProtection="1">
      <alignment vertical="center"/>
      <protection hidden="1"/>
    </xf>
    <xf numFmtId="166" fontId="0" fillId="0" borderId="0" xfId="19" applyFont="1" applyAlignment="1" applyProtection="1">
      <alignment horizontal="center" vertical="center"/>
      <protection/>
    </xf>
    <xf numFmtId="166" fontId="0" fillId="0" borderId="3" xfId="19" applyFont="1" applyBorder="1" applyAlignment="1" applyProtection="1">
      <alignment horizontal="center" vertical="center"/>
      <protection locked="0"/>
    </xf>
    <xf numFmtId="166" fontId="0" fillId="0" borderId="1" xfId="19" applyFont="1" applyBorder="1" applyAlignment="1" applyProtection="1">
      <alignment horizontal="center" vertical="center"/>
      <protection hidden="1" locked="0"/>
    </xf>
    <xf numFmtId="166" fontId="0" fillId="0" borderId="2" xfId="19" applyFont="1" applyBorder="1" applyAlignment="1" applyProtection="1">
      <alignment horizontal="center" vertical="center"/>
      <protection hidden="1" locked="0"/>
    </xf>
    <xf numFmtId="166" fontId="0" fillId="0" borderId="0" xfId="19" applyFont="1" applyAlignment="1" applyProtection="1">
      <alignment horizontal="center" vertical="center"/>
      <protection hidden="1"/>
    </xf>
    <xf numFmtId="166" fontId="0" fillId="0" borderId="0" xfId="19" applyFont="1" applyProtection="1">
      <alignment/>
      <protection hidden="1"/>
    </xf>
    <xf numFmtId="166" fontId="0" fillId="0" borderId="0" xfId="19" applyFont="1" applyAlignment="1" applyProtection="1">
      <alignment horizontal="center"/>
      <protection hidden="1"/>
    </xf>
    <xf numFmtId="166" fontId="0" fillId="0" borderId="1" xfId="19" applyFont="1" applyBorder="1" applyAlignment="1" applyProtection="1">
      <alignment horizontal="centerContinuous"/>
      <protection hidden="1"/>
    </xf>
    <xf numFmtId="166" fontId="0" fillId="0" borderId="3" xfId="19" applyFont="1" applyBorder="1" applyAlignment="1" applyProtection="1">
      <alignment horizontal="centerContinuous"/>
      <protection hidden="1"/>
    </xf>
    <xf numFmtId="166" fontId="3" fillId="0" borderId="4" xfId="19" applyFont="1" applyBorder="1" applyAlignment="1" applyProtection="1">
      <alignment horizontal="center"/>
      <protection hidden="1"/>
    </xf>
    <xf numFmtId="166" fontId="0" fillId="0" borderId="5" xfId="19" applyFont="1" applyBorder="1" applyAlignment="1" applyProtection="1">
      <alignment vertical="center"/>
      <protection hidden="1"/>
    </xf>
    <xf numFmtId="166" fontId="0" fillId="0" borderId="5" xfId="19" applyFont="1" applyBorder="1" applyAlignment="1" applyProtection="1">
      <alignment horizontal="center" vertical="center"/>
      <protection hidden="1"/>
    </xf>
    <xf numFmtId="166" fontId="3" fillId="0" borderId="5" xfId="19" applyFont="1" applyBorder="1" applyAlignment="1" applyProtection="1">
      <alignment horizontal="center" vertical="center"/>
      <protection hidden="1"/>
    </xf>
    <xf numFmtId="166" fontId="3" fillId="0" borderId="5" xfId="19" applyFont="1" applyBorder="1" applyAlignment="1" applyProtection="1">
      <alignment horizontal="center" vertical="center" wrapText="1"/>
      <protection hidden="1"/>
    </xf>
    <xf numFmtId="166" fontId="3" fillId="0" borderId="6" xfId="19" applyFont="1" applyBorder="1" applyAlignment="1" applyProtection="1">
      <alignment horizontal="center" vertical="center" wrapText="1"/>
      <protection hidden="1"/>
    </xf>
    <xf numFmtId="166" fontId="3" fillId="0" borderId="7" xfId="19" applyFont="1" applyBorder="1" applyAlignment="1" applyProtection="1">
      <alignment horizontal="center" vertical="center" wrapText="1"/>
      <protection hidden="1"/>
    </xf>
    <xf numFmtId="166" fontId="0" fillId="0" borderId="8" xfId="19" applyFont="1" applyBorder="1" applyProtection="1">
      <alignment/>
      <protection hidden="1"/>
    </xf>
    <xf numFmtId="1" fontId="0" fillId="0" borderId="8" xfId="19" applyNumberFormat="1" applyFont="1" applyBorder="1" applyAlignment="1" applyProtection="1">
      <alignment horizontal="center"/>
      <protection hidden="1"/>
    </xf>
    <xf numFmtId="1" fontId="0" fillId="0" borderId="8" xfId="19" applyNumberFormat="1" applyFont="1" applyBorder="1" applyAlignment="1" applyProtection="1">
      <alignment horizontal="left"/>
      <protection hidden="1"/>
    </xf>
    <xf numFmtId="166" fontId="0" fillId="0" borderId="8" xfId="19" applyFont="1" applyBorder="1" applyAlignment="1" applyProtection="1">
      <alignment horizontal="center"/>
      <protection hidden="1"/>
    </xf>
    <xf numFmtId="166" fontId="0" fillId="0" borderId="9" xfId="19" applyFont="1" applyBorder="1" applyProtection="1">
      <alignment/>
      <protection hidden="1"/>
    </xf>
    <xf numFmtId="1" fontId="0" fillId="0" borderId="9" xfId="19" applyNumberFormat="1" applyFont="1" applyBorder="1" applyAlignment="1" applyProtection="1">
      <alignment horizontal="center"/>
      <protection hidden="1"/>
    </xf>
    <xf numFmtId="1" fontId="0" fillId="0" borderId="9" xfId="19" applyNumberFormat="1" applyFont="1" applyBorder="1" applyAlignment="1" applyProtection="1">
      <alignment horizontal="left"/>
      <protection hidden="1"/>
    </xf>
    <xf numFmtId="166" fontId="0" fillId="0" borderId="9" xfId="19" applyFont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hidden="1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3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/>
    </xf>
    <xf numFmtId="43" fontId="0" fillId="0" borderId="1" xfId="15" applyFont="1" applyBorder="1" applyAlignment="1" applyProtection="1">
      <alignment horizontal="center" vertical="center"/>
      <protection locked="0"/>
    </xf>
    <xf numFmtId="43" fontId="0" fillId="0" borderId="3" xfId="15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Continuous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/>
      <protection hidden="1"/>
    </xf>
    <xf numFmtId="1" fontId="0" fillId="0" borderId="8" xfId="0" applyNumberFormat="1" applyFont="1" applyBorder="1" applyAlignment="1" applyProtection="1">
      <alignment horizontal="center"/>
      <protection hidden="1"/>
    </xf>
    <xf numFmtId="1" fontId="0" fillId="0" borderId="8" xfId="0" applyNumberFormat="1" applyFont="1" applyBorder="1" applyAlignment="1" applyProtection="1">
      <alignment horizontal="left"/>
      <protection hidden="1"/>
    </xf>
    <xf numFmtId="0" fontId="0" fillId="0" borderId="8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Continuous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7" fontId="0" fillId="0" borderId="0" xfId="0" applyNumberFormat="1" applyFont="1" applyAlignment="1" applyProtection="1">
      <alignment horizontal="centerContinuous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165" fontId="0" fillId="0" borderId="13" xfId="17" applyNumberFormat="1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 horizontal="centerContinuous" vertical="center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1</xdr:row>
      <xdr:rowOff>85725</xdr:rowOff>
    </xdr:from>
    <xdr:to>
      <xdr:col>11</xdr:col>
      <xdr:colOff>133350</xdr:colOff>
      <xdr:row>6</xdr:row>
      <xdr:rowOff>19050</xdr:rowOff>
    </xdr:to>
    <xdr:pic>
      <xdr:nvPicPr>
        <xdr:cNvPr id="1" name="Imag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47650"/>
          <a:ext cx="13525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26</xdr:row>
      <xdr:rowOff>104775</xdr:rowOff>
    </xdr:from>
    <xdr:to>
      <xdr:col>8</xdr:col>
      <xdr:colOff>161925</xdr:colOff>
      <xdr:row>30</xdr:row>
      <xdr:rowOff>123825</xdr:rowOff>
    </xdr:to>
    <xdr:sp>
      <xdr:nvSpPr>
        <xdr:cNvPr id="2" name="Texte 4"/>
        <xdr:cNvSpPr txBox="1">
          <a:spLocks noChangeArrowheads="1"/>
        </xdr:cNvSpPr>
      </xdr:nvSpPr>
      <xdr:spPr>
        <a:xfrm>
          <a:off x="3009900" y="4829175"/>
          <a:ext cx="3000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A retourner à :        
FFSQUASH Service Tournois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4 rue de Paris 94100 Saint Maur
Fax : 01 55 12 34 91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%20avec%20horaira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_HOMMES"/>
      <sheetName val="LISTE_FEMMES"/>
      <sheetName val="TABLEAU_H"/>
      <sheetName val="TABLEAU_F"/>
      <sheetName val="SCORE_H"/>
      <sheetName val="SCORE_F"/>
      <sheetName val="ETAT_H"/>
      <sheetName val="ETAT_F"/>
      <sheetName val="RAPPORT"/>
      <sheetName val="horaires"/>
      <sheetName val="AI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>
        <row r="3">
          <cell r="H3" t="str">
            <v>2C</v>
          </cell>
        </row>
        <row r="4">
          <cell r="H4" t="str">
            <v>2C</v>
          </cell>
        </row>
        <row r="5">
          <cell r="H5" t="str">
            <v>3B</v>
          </cell>
        </row>
        <row r="6">
          <cell r="H6" t="str">
            <v>3B</v>
          </cell>
        </row>
        <row r="7">
          <cell r="H7" t="str">
            <v>3B</v>
          </cell>
        </row>
        <row r="8">
          <cell r="H8" t="str">
            <v>3B</v>
          </cell>
        </row>
        <row r="9">
          <cell r="H9" t="str">
            <v>3C</v>
          </cell>
        </row>
        <row r="10">
          <cell r="H10" t="str">
            <v>3C</v>
          </cell>
        </row>
        <row r="11">
          <cell r="H11" t="str">
            <v>3C</v>
          </cell>
        </row>
        <row r="12">
          <cell r="H12" t="str">
            <v>3D</v>
          </cell>
        </row>
        <row r="13">
          <cell r="H13" t="str">
            <v>3D</v>
          </cell>
        </row>
        <row r="14">
          <cell r="H14" t="str">
            <v>4A</v>
          </cell>
        </row>
        <row r="15">
          <cell r="H15" t="str">
            <v>4A</v>
          </cell>
        </row>
        <row r="16">
          <cell r="H16" t="str">
            <v>4B</v>
          </cell>
        </row>
        <row r="17">
          <cell r="H17" t="str">
            <v>4D</v>
          </cell>
        </row>
        <row r="18">
          <cell r="H18" t="str">
            <v>4D</v>
          </cell>
        </row>
        <row r="19">
          <cell r="H19" t="str">
            <v>4D</v>
          </cell>
        </row>
        <row r="20">
          <cell r="H20" t="str">
            <v>4D</v>
          </cell>
        </row>
        <row r="21">
          <cell r="H21" t="str">
            <v>5A</v>
          </cell>
        </row>
        <row r="22">
          <cell r="H22" t="str">
            <v>5A</v>
          </cell>
        </row>
        <row r="23">
          <cell r="H23" t="str">
            <v>5A</v>
          </cell>
        </row>
        <row r="24">
          <cell r="H24" t="str">
            <v>5B</v>
          </cell>
        </row>
        <row r="25">
          <cell r="H25" t="str">
            <v>5B</v>
          </cell>
        </row>
        <row r="26">
          <cell r="H26" t="str">
            <v>5B</v>
          </cell>
        </row>
        <row r="27">
          <cell r="H27" t="str">
            <v>5B</v>
          </cell>
        </row>
        <row r="28">
          <cell r="H28" t="str">
            <v>5B</v>
          </cell>
        </row>
        <row r="29">
          <cell r="H29" t="str">
            <v>NC</v>
          </cell>
        </row>
        <row r="30">
          <cell r="H30" t="str">
            <v>NC</v>
          </cell>
        </row>
        <row r="31">
          <cell r="H31" t="str">
            <v>NC</v>
          </cell>
        </row>
        <row r="32">
          <cell r="H32" t="str">
            <v>NC</v>
          </cell>
        </row>
        <row r="33">
          <cell r="H33" t="str">
            <v>NC</v>
          </cell>
        </row>
        <row r="34">
          <cell r="H34" t="str">
            <v>NC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E13" sqref="E13"/>
    </sheetView>
  </sheetViews>
  <sheetFormatPr defaultColWidth="11.421875" defaultRowHeight="12.75"/>
  <cols>
    <col min="1" max="1" width="3.28125" style="0" customWidth="1"/>
  </cols>
  <sheetData>
    <row r="1" ht="18">
      <c r="C1" s="37" t="s">
        <v>91</v>
      </c>
    </row>
    <row r="3" spans="1:14" ht="12.75">
      <c r="A3" s="1"/>
      <c r="B3" s="2" t="s">
        <v>23</v>
      </c>
      <c r="C3" s="3" t="s">
        <v>87</v>
      </c>
      <c r="D3" s="4"/>
      <c r="E3" s="5" t="s">
        <v>24</v>
      </c>
      <c r="F3" s="6" t="s">
        <v>88</v>
      </c>
      <c r="G3" s="7"/>
      <c r="H3" s="8"/>
      <c r="I3" s="2"/>
      <c r="J3" s="9" t="s">
        <v>25</v>
      </c>
      <c r="K3" s="9"/>
      <c r="L3" s="1"/>
      <c r="M3" s="1"/>
      <c r="N3" s="1"/>
    </row>
    <row r="4" spans="1:14" ht="12.75">
      <c r="A4" s="1"/>
      <c r="B4" s="1"/>
      <c r="C4" s="1"/>
      <c r="D4" s="10"/>
      <c r="E4" s="10"/>
      <c r="F4" s="10"/>
      <c r="G4" s="11"/>
      <c r="H4" s="11"/>
      <c r="I4" s="1"/>
      <c r="J4" s="1"/>
      <c r="K4" s="1"/>
      <c r="L4" s="1"/>
      <c r="M4" s="1"/>
      <c r="N4" s="1"/>
    </row>
    <row r="5" spans="1:14" ht="12.75">
      <c r="A5" s="12" t="s">
        <v>52</v>
      </c>
      <c r="B5" s="13"/>
      <c r="C5" s="3">
        <v>56002</v>
      </c>
      <c r="D5" s="4"/>
      <c r="E5" s="5" t="s">
        <v>27</v>
      </c>
      <c r="F5" s="3" t="s">
        <v>89</v>
      </c>
      <c r="G5" s="14"/>
      <c r="H5" s="4"/>
      <c r="I5" s="11" t="s">
        <v>41</v>
      </c>
      <c r="J5" s="15">
        <v>100</v>
      </c>
      <c r="K5" s="16"/>
      <c r="L5" s="1"/>
      <c r="M5" s="1"/>
      <c r="N5" s="1"/>
    </row>
    <row r="6" spans="1:14" ht="12.75">
      <c r="A6" s="1"/>
      <c r="B6" s="12" t="s">
        <v>29</v>
      </c>
      <c r="C6" s="14" t="s">
        <v>90</v>
      </c>
      <c r="D6" s="14"/>
      <c r="E6" s="1"/>
      <c r="F6" s="1"/>
      <c r="G6" s="17"/>
      <c r="H6" s="17"/>
      <c r="I6" s="1"/>
      <c r="J6" s="1"/>
      <c r="K6" s="1"/>
      <c r="L6" s="1"/>
      <c r="M6" s="1"/>
      <c r="N6" s="1"/>
    </row>
    <row r="7" spans="1:14" ht="12.75">
      <c r="A7" s="18"/>
      <c r="B7" s="18"/>
      <c r="C7" s="18"/>
      <c r="D7" s="18"/>
      <c r="E7" s="18"/>
      <c r="F7" s="18"/>
      <c r="G7" s="19"/>
      <c r="H7" s="20" t="s">
        <v>30</v>
      </c>
      <c r="I7" s="21"/>
      <c r="J7" s="21"/>
      <c r="K7" s="21"/>
      <c r="L7" s="21"/>
      <c r="M7" s="21"/>
      <c r="N7" s="22" t="s">
        <v>31</v>
      </c>
    </row>
    <row r="8" spans="1:14" ht="12.75">
      <c r="A8" s="23"/>
      <c r="B8" s="24" t="s">
        <v>0</v>
      </c>
      <c r="C8" s="24" t="s">
        <v>1</v>
      </c>
      <c r="D8" s="24" t="s">
        <v>2</v>
      </c>
      <c r="E8" s="24" t="s">
        <v>32</v>
      </c>
      <c r="F8" s="24" t="s">
        <v>3</v>
      </c>
      <c r="G8" s="25" t="s">
        <v>33</v>
      </c>
      <c r="H8" s="26" t="s">
        <v>34</v>
      </c>
      <c r="I8" s="26" t="s">
        <v>35</v>
      </c>
      <c r="J8" s="26" t="s">
        <v>36</v>
      </c>
      <c r="K8" s="26" t="s">
        <v>37</v>
      </c>
      <c r="L8" s="26" t="s">
        <v>38</v>
      </c>
      <c r="M8" s="27" t="s">
        <v>39</v>
      </c>
      <c r="N8" s="28" t="s">
        <v>40</v>
      </c>
    </row>
    <row r="9" spans="1:14" ht="12.75">
      <c r="A9" s="29">
        <v>1</v>
      </c>
      <c r="B9" s="30" t="s">
        <v>53</v>
      </c>
      <c r="C9" s="31" t="s">
        <v>54</v>
      </c>
      <c r="D9" s="31" t="s">
        <v>55</v>
      </c>
      <c r="E9" s="30" t="s">
        <v>5</v>
      </c>
      <c r="F9" s="30">
        <v>121</v>
      </c>
      <c r="G9" s="32">
        <v>1</v>
      </c>
      <c r="H9" s="32"/>
      <c r="I9" s="32"/>
      <c r="J9" s="32"/>
      <c r="K9" s="32"/>
      <c r="L9" s="32"/>
      <c r="M9" s="32"/>
      <c r="N9" s="32">
        <v>121</v>
      </c>
    </row>
    <row r="10" spans="1:14" ht="12.75">
      <c r="A10" s="29">
        <v>2</v>
      </c>
      <c r="B10" s="30" t="s">
        <v>56</v>
      </c>
      <c r="C10" s="31" t="s">
        <v>57</v>
      </c>
      <c r="D10" s="31" t="s">
        <v>58</v>
      </c>
      <c r="E10" s="30" t="s">
        <v>6</v>
      </c>
      <c r="F10" s="30">
        <v>155</v>
      </c>
      <c r="G10" s="32">
        <v>2</v>
      </c>
      <c r="H10" s="32"/>
      <c r="I10" s="32"/>
      <c r="J10" s="32"/>
      <c r="K10" s="32"/>
      <c r="L10" s="32"/>
      <c r="M10" s="32"/>
      <c r="N10" s="32">
        <v>155</v>
      </c>
    </row>
    <row r="11" spans="1:14" ht="12.75">
      <c r="A11" s="29">
        <v>3</v>
      </c>
      <c r="B11" s="30" t="s">
        <v>59</v>
      </c>
      <c r="C11" s="31" t="s">
        <v>60</v>
      </c>
      <c r="D11" s="31" t="s">
        <v>61</v>
      </c>
      <c r="E11" s="30" t="s">
        <v>7</v>
      </c>
      <c r="F11" s="30">
        <v>182</v>
      </c>
      <c r="G11" s="32">
        <v>4</v>
      </c>
      <c r="H11" s="32"/>
      <c r="I11" s="32"/>
      <c r="J11" s="32"/>
      <c r="K11" s="32"/>
      <c r="L11" s="32"/>
      <c r="M11" s="32"/>
      <c r="N11" s="32">
        <v>431</v>
      </c>
    </row>
    <row r="12" spans="1:14" ht="12.75">
      <c r="A12" s="29">
        <v>4</v>
      </c>
      <c r="B12" s="30" t="s">
        <v>62</v>
      </c>
      <c r="C12" s="31" t="s">
        <v>63</v>
      </c>
      <c r="D12" s="31" t="s">
        <v>64</v>
      </c>
      <c r="E12" s="30" t="s">
        <v>10</v>
      </c>
      <c r="F12" s="30">
        <v>431</v>
      </c>
      <c r="G12" s="32">
        <v>3</v>
      </c>
      <c r="H12" s="32"/>
      <c r="I12" s="32"/>
      <c r="J12" s="32"/>
      <c r="K12" s="32"/>
      <c r="L12" s="32"/>
      <c r="M12" s="32">
        <v>182</v>
      </c>
      <c r="N12" s="32">
        <v>182</v>
      </c>
    </row>
    <row r="13" spans="1:14" ht="12.75">
      <c r="A13" s="29">
        <v>5</v>
      </c>
      <c r="B13" s="30" t="s">
        <v>65</v>
      </c>
      <c r="C13" s="31" t="s">
        <v>66</v>
      </c>
      <c r="D13" s="31" t="s">
        <v>67</v>
      </c>
      <c r="E13" s="30" t="s">
        <v>10</v>
      </c>
      <c r="F13" s="30">
        <v>451</v>
      </c>
      <c r="G13" s="32">
        <v>5</v>
      </c>
      <c r="H13" s="32"/>
      <c r="I13" s="32"/>
      <c r="J13" s="32"/>
      <c r="K13" s="32"/>
      <c r="L13" s="32"/>
      <c r="M13" s="32"/>
      <c r="N13" s="32">
        <v>451</v>
      </c>
    </row>
    <row r="14" spans="1:14" ht="12.75">
      <c r="A14" s="29">
        <v>6</v>
      </c>
      <c r="B14" s="30" t="s">
        <v>68</v>
      </c>
      <c r="C14" s="31" t="s">
        <v>69</v>
      </c>
      <c r="D14" s="31" t="s">
        <v>70</v>
      </c>
      <c r="E14" s="30" t="s">
        <v>13</v>
      </c>
      <c r="F14" s="30">
        <v>997</v>
      </c>
      <c r="G14" s="32">
        <v>10</v>
      </c>
      <c r="H14" s="32"/>
      <c r="I14" s="32"/>
      <c r="J14" s="32"/>
      <c r="K14" s="32"/>
      <c r="L14" s="32"/>
      <c r="M14" s="32"/>
      <c r="N14" s="32">
        <v>1700</v>
      </c>
    </row>
    <row r="15" spans="1:14" ht="12.75">
      <c r="A15" s="29">
        <v>7</v>
      </c>
      <c r="B15" s="30" t="s">
        <v>71</v>
      </c>
      <c r="C15" s="31" t="s">
        <v>72</v>
      </c>
      <c r="D15" s="31" t="s">
        <v>55</v>
      </c>
      <c r="E15" s="30" t="s">
        <v>17</v>
      </c>
      <c r="F15" s="30">
        <v>1700</v>
      </c>
      <c r="G15" s="32">
        <v>7</v>
      </c>
      <c r="H15" s="32"/>
      <c r="I15" s="32"/>
      <c r="J15" s="32">
        <v>1700</v>
      </c>
      <c r="K15" s="32"/>
      <c r="L15" s="32"/>
      <c r="M15" s="32">
        <v>1700</v>
      </c>
      <c r="N15" s="32">
        <v>1700</v>
      </c>
    </row>
    <row r="16" spans="1:14" ht="12.75">
      <c r="A16" s="29">
        <v>8</v>
      </c>
      <c r="B16" s="30" t="s">
        <v>73</v>
      </c>
      <c r="C16" s="31" t="s">
        <v>74</v>
      </c>
      <c r="D16" s="31" t="s">
        <v>75</v>
      </c>
      <c r="E16" s="30" t="s">
        <v>17</v>
      </c>
      <c r="F16" s="30">
        <v>1700</v>
      </c>
      <c r="G16" s="32">
        <v>8</v>
      </c>
      <c r="H16" s="32"/>
      <c r="I16" s="32"/>
      <c r="J16" s="32">
        <v>1700</v>
      </c>
      <c r="K16" s="32"/>
      <c r="L16" s="32"/>
      <c r="M16" s="32"/>
      <c r="N16" s="32">
        <v>1700</v>
      </c>
    </row>
    <row r="17" spans="1:14" ht="12.75">
      <c r="A17" s="29">
        <v>9</v>
      </c>
      <c r="B17" s="30" t="s">
        <v>76</v>
      </c>
      <c r="C17" s="31" t="s">
        <v>77</v>
      </c>
      <c r="D17" s="31" t="s">
        <v>78</v>
      </c>
      <c r="E17" s="30" t="s">
        <v>17</v>
      </c>
      <c r="F17" s="30">
        <v>1700</v>
      </c>
      <c r="G17" s="32">
        <v>6</v>
      </c>
      <c r="H17" s="32"/>
      <c r="I17" s="32"/>
      <c r="J17" s="32">
        <v>997</v>
      </c>
      <c r="K17" s="32"/>
      <c r="L17" s="32">
        <v>1700</v>
      </c>
      <c r="M17" s="32"/>
      <c r="N17" s="32">
        <v>997</v>
      </c>
    </row>
    <row r="18" spans="1:14" ht="12.75">
      <c r="A18" s="29">
        <v>10</v>
      </c>
      <c r="B18" s="30" t="s">
        <v>79</v>
      </c>
      <c r="C18" s="31" t="s">
        <v>80</v>
      </c>
      <c r="D18" s="31" t="s">
        <v>81</v>
      </c>
      <c r="E18" s="30" t="s">
        <v>17</v>
      </c>
      <c r="F18" s="30">
        <v>1700</v>
      </c>
      <c r="G18" s="32">
        <v>9</v>
      </c>
      <c r="H18" s="32"/>
      <c r="I18" s="32"/>
      <c r="J18" s="32">
        <v>1700</v>
      </c>
      <c r="K18" s="32"/>
      <c r="L18" s="32"/>
      <c r="M18" s="32">
        <v>997</v>
      </c>
      <c r="N18" s="32">
        <v>1700</v>
      </c>
    </row>
    <row r="19" spans="1:14" ht="12.75">
      <c r="A19" s="29">
        <v>11</v>
      </c>
      <c r="B19" s="30" t="s">
        <v>82</v>
      </c>
      <c r="C19" s="31" t="s">
        <v>83</v>
      </c>
      <c r="D19" s="31" t="s">
        <v>84</v>
      </c>
      <c r="E19" s="30" t="s">
        <v>17</v>
      </c>
      <c r="F19" s="30">
        <v>1700</v>
      </c>
      <c r="G19" s="32">
        <v>12</v>
      </c>
      <c r="H19" s="32"/>
      <c r="I19" s="32"/>
      <c r="J19" s="32"/>
      <c r="K19" s="32"/>
      <c r="L19" s="32"/>
      <c r="M19" s="32"/>
      <c r="N19" s="32">
        <v>1700</v>
      </c>
    </row>
    <row r="20" spans="1:14" ht="12.75">
      <c r="A20" s="33">
        <v>12</v>
      </c>
      <c r="B20" s="34" t="s">
        <v>18</v>
      </c>
      <c r="C20" s="35" t="s">
        <v>86</v>
      </c>
      <c r="D20" s="35" t="s">
        <v>85</v>
      </c>
      <c r="E20" s="34" t="s">
        <v>17</v>
      </c>
      <c r="F20" s="34">
        <v>1700</v>
      </c>
      <c r="G20" s="36">
        <v>11</v>
      </c>
      <c r="H20" s="36"/>
      <c r="I20" s="36"/>
      <c r="J20" s="36"/>
      <c r="K20" s="36"/>
      <c r="L20" s="36"/>
      <c r="M20" s="36">
        <v>1700</v>
      </c>
      <c r="N20" s="36">
        <v>1700</v>
      </c>
    </row>
  </sheetData>
  <sheetProtection/>
  <mergeCells count="6">
    <mergeCell ref="J5:K5"/>
    <mergeCell ref="C6:D6"/>
    <mergeCell ref="F5:H5"/>
    <mergeCell ref="F3:H3"/>
    <mergeCell ref="C3:D3"/>
    <mergeCell ref="C5:D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L10" sqref="L10"/>
    </sheetView>
  </sheetViews>
  <sheetFormatPr defaultColWidth="11.421875" defaultRowHeight="12.75"/>
  <cols>
    <col min="1" max="1" width="4.7109375" style="0" customWidth="1"/>
  </cols>
  <sheetData>
    <row r="1" spans="3:10" ht="18">
      <c r="C1" s="37" t="s">
        <v>179</v>
      </c>
      <c r="J1" s="74"/>
    </row>
    <row r="3" spans="1:13" ht="12.75">
      <c r="A3" s="38"/>
      <c r="B3" s="39" t="s">
        <v>23</v>
      </c>
      <c r="C3" s="40" t="s">
        <v>87</v>
      </c>
      <c r="D3" s="41"/>
      <c r="E3" s="42" t="s">
        <v>24</v>
      </c>
      <c r="F3" s="43" t="s">
        <v>88</v>
      </c>
      <c r="G3" s="44"/>
      <c r="H3" s="39"/>
      <c r="I3" s="45" t="s">
        <v>25</v>
      </c>
      <c r="J3" s="45"/>
      <c r="K3" s="38"/>
      <c r="L3" s="38"/>
      <c r="M3" s="38"/>
    </row>
    <row r="4" spans="1:13" ht="12.75">
      <c r="A4" s="38"/>
      <c r="B4" s="38"/>
      <c r="C4" s="38"/>
      <c r="D4" s="46"/>
      <c r="E4" s="46"/>
      <c r="F4" s="46"/>
      <c r="G4" s="47"/>
      <c r="H4" s="38"/>
      <c r="I4" s="38"/>
      <c r="J4" s="38"/>
      <c r="K4" s="38"/>
      <c r="L4" s="38"/>
      <c r="M4" s="38"/>
    </row>
    <row r="5" spans="1:13" ht="12.75">
      <c r="A5" s="48" t="s">
        <v>52</v>
      </c>
      <c r="B5" s="49"/>
      <c r="C5" s="40">
        <v>56002</v>
      </c>
      <c r="D5" s="41"/>
      <c r="E5" s="42" t="s">
        <v>27</v>
      </c>
      <c r="F5" s="50" t="s">
        <v>89</v>
      </c>
      <c r="G5" s="51"/>
      <c r="H5" s="47" t="s">
        <v>28</v>
      </c>
      <c r="I5" s="52">
        <v>200</v>
      </c>
      <c r="J5" s="53"/>
      <c r="K5" s="38"/>
      <c r="L5" s="38"/>
      <c r="M5" s="38"/>
    </row>
    <row r="6" spans="1:13" ht="12.75">
      <c r="A6" s="38"/>
      <c r="B6" s="48" t="s">
        <v>29</v>
      </c>
      <c r="C6" s="54" t="s">
        <v>90</v>
      </c>
      <c r="D6" s="54"/>
      <c r="E6" s="38"/>
      <c r="F6" s="38"/>
      <c r="G6" s="55"/>
      <c r="H6" s="38"/>
      <c r="I6" s="38"/>
      <c r="J6" s="38"/>
      <c r="K6" s="38"/>
      <c r="L6" s="38"/>
      <c r="M6" s="38"/>
    </row>
    <row r="7" spans="1:13" ht="12.75">
      <c r="A7" s="56"/>
      <c r="B7" s="56"/>
      <c r="C7" s="56"/>
      <c r="D7" s="56"/>
      <c r="E7" s="56"/>
      <c r="F7" s="56"/>
      <c r="G7" s="57"/>
      <c r="H7" s="58"/>
      <c r="I7" s="58"/>
      <c r="J7" s="58"/>
      <c r="K7" s="58"/>
      <c r="L7" s="58"/>
      <c r="M7" s="59" t="s">
        <v>31</v>
      </c>
    </row>
    <row r="8" spans="1:13" ht="12.75">
      <c r="A8" s="60"/>
      <c r="B8" s="61" t="s">
        <v>0</v>
      </c>
      <c r="C8" s="61" t="s">
        <v>1</v>
      </c>
      <c r="D8" s="61" t="s">
        <v>2</v>
      </c>
      <c r="E8" s="61" t="s">
        <v>32</v>
      </c>
      <c r="F8" s="61" t="s">
        <v>3</v>
      </c>
      <c r="G8" s="62" t="s">
        <v>33</v>
      </c>
      <c r="H8" s="63" t="s">
        <v>34</v>
      </c>
      <c r="I8" s="63" t="s">
        <v>35</v>
      </c>
      <c r="J8" s="63" t="s">
        <v>36</v>
      </c>
      <c r="K8" s="63" t="s">
        <v>183</v>
      </c>
      <c r="L8" s="64" t="s">
        <v>184</v>
      </c>
      <c r="M8" s="65" t="s">
        <v>40</v>
      </c>
    </row>
    <row r="9" spans="1:13" ht="12.75">
      <c r="A9" s="66">
        <v>1</v>
      </c>
      <c r="B9" s="67" t="s">
        <v>92</v>
      </c>
      <c r="C9" s="68" t="s">
        <v>93</v>
      </c>
      <c r="D9" s="68" t="s">
        <v>94</v>
      </c>
      <c r="E9" s="67" t="s">
        <v>5</v>
      </c>
      <c r="F9" s="67">
        <v>147</v>
      </c>
      <c r="G9" s="69">
        <v>3</v>
      </c>
      <c r="H9" s="69"/>
      <c r="I9" s="69"/>
      <c r="J9" s="69"/>
      <c r="K9" s="69"/>
      <c r="L9" s="69"/>
      <c r="M9" s="69">
        <v>402</v>
      </c>
    </row>
    <row r="10" spans="1:13" ht="12.75">
      <c r="A10" s="66">
        <v>2</v>
      </c>
      <c r="B10" s="67" t="s">
        <v>95</v>
      </c>
      <c r="C10" s="68" t="s">
        <v>96</v>
      </c>
      <c r="D10" s="68" t="s">
        <v>97</v>
      </c>
      <c r="E10" s="67" t="s">
        <v>5</v>
      </c>
      <c r="F10" s="67">
        <v>165</v>
      </c>
      <c r="G10" s="69">
        <v>1</v>
      </c>
      <c r="H10" s="69"/>
      <c r="I10" s="69"/>
      <c r="J10" s="69"/>
      <c r="K10" s="69"/>
      <c r="L10" s="69"/>
      <c r="M10" s="69">
        <v>147</v>
      </c>
    </row>
    <row r="11" spans="1:13" ht="12.75">
      <c r="A11" s="66">
        <v>3</v>
      </c>
      <c r="B11" s="67" t="s">
        <v>98</v>
      </c>
      <c r="C11" s="68" t="s">
        <v>99</v>
      </c>
      <c r="D11" s="68" t="s">
        <v>100</v>
      </c>
      <c r="E11" s="67" t="s">
        <v>8</v>
      </c>
      <c r="F11" s="67">
        <v>402</v>
      </c>
      <c r="G11" s="69">
        <v>7</v>
      </c>
      <c r="H11" s="69"/>
      <c r="I11" s="69"/>
      <c r="J11" s="69"/>
      <c r="K11" s="69"/>
      <c r="L11" s="69"/>
      <c r="M11" s="69">
        <v>552</v>
      </c>
    </row>
    <row r="12" spans="1:13" ht="12.75">
      <c r="A12" s="66">
        <v>4</v>
      </c>
      <c r="B12" s="67" t="s">
        <v>101</v>
      </c>
      <c r="C12" s="68" t="s">
        <v>102</v>
      </c>
      <c r="D12" s="68" t="s">
        <v>103</v>
      </c>
      <c r="E12" s="67" t="s">
        <v>8</v>
      </c>
      <c r="F12" s="67">
        <v>470</v>
      </c>
      <c r="G12" s="69">
        <v>8</v>
      </c>
      <c r="H12" s="69"/>
      <c r="I12" s="69"/>
      <c r="J12" s="69"/>
      <c r="K12" s="69"/>
      <c r="L12" s="69"/>
      <c r="M12" s="69">
        <v>574</v>
      </c>
    </row>
    <row r="13" spans="1:13" ht="12.75">
      <c r="A13" s="66">
        <v>5</v>
      </c>
      <c r="B13" s="67" t="s">
        <v>104</v>
      </c>
      <c r="C13" s="68" t="s">
        <v>105</v>
      </c>
      <c r="D13" s="68" t="s">
        <v>106</v>
      </c>
      <c r="E13" s="67" t="s">
        <v>8</v>
      </c>
      <c r="F13" s="67">
        <v>481</v>
      </c>
      <c r="G13" s="69">
        <v>2</v>
      </c>
      <c r="H13" s="69"/>
      <c r="I13" s="69"/>
      <c r="J13" s="69">
        <v>470</v>
      </c>
      <c r="K13" s="69">
        <v>147</v>
      </c>
      <c r="L13" s="69"/>
      <c r="M13" s="69">
        <v>165</v>
      </c>
    </row>
    <row r="14" spans="1:13" ht="12.75">
      <c r="A14" s="66">
        <v>6</v>
      </c>
      <c r="B14" s="67" t="s">
        <v>107</v>
      </c>
      <c r="C14" s="68" t="s">
        <v>108</v>
      </c>
      <c r="D14" s="68" t="s">
        <v>109</v>
      </c>
      <c r="E14" s="67" t="s">
        <v>8</v>
      </c>
      <c r="F14" s="67">
        <v>501</v>
      </c>
      <c r="G14" s="69">
        <v>4</v>
      </c>
      <c r="H14" s="69"/>
      <c r="I14" s="69"/>
      <c r="J14" s="69">
        <v>402</v>
      </c>
      <c r="K14" s="69"/>
      <c r="L14" s="69"/>
      <c r="M14" s="69">
        <v>470</v>
      </c>
    </row>
    <row r="15" spans="1:13" ht="12.75">
      <c r="A15" s="66">
        <v>7</v>
      </c>
      <c r="B15" s="67" t="s">
        <v>110</v>
      </c>
      <c r="C15" s="68" t="s">
        <v>111</v>
      </c>
      <c r="D15" s="68" t="s">
        <v>112</v>
      </c>
      <c r="E15" s="67" t="s">
        <v>9</v>
      </c>
      <c r="F15" s="67">
        <v>552</v>
      </c>
      <c r="G15" s="69">
        <v>5</v>
      </c>
      <c r="H15" s="69"/>
      <c r="I15" s="69"/>
      <c r="J15" s="69"/>
      <c r="K15" s="69">
        <v>402</v>
      </c>
      <c r="L15" s="69"/>
      <c r="M15" s="69">
        <v>481</v>
      </c>
    </row>
    <row r="16" spans="1:13" ht="12.75">
      <c r="A16" s="66">
        <v>8</v>
      </c>
      <c r="B16" s="67" t="s">
        <v>113</v>
      </c>
      <c r="C16" s="68" t="s">
        <v>114</v>
      </c>
      <c r="D16" s="68" t="s">
        <v>115</v>
      </c>
      <c r="E16" s="67" t="s">
        <v>9</v>
      </c>
      <c r="F16" s="67">
        <v>574</v>
      </c>
      <c r="G16" s="69">
        <v>6</v>
      </c>
      <c r="H16" s="69"/>
      <c r="I16" s="69"/>
      <c r="J16" s="69">
        <v>470</v>
      </c>
      <c r="K16" s="69"/>
      <c r="L16" s="69"/>
      <c r="M16" s="69">
        <v>501</v>
      </c>
    </row>
    <row r="17" spans="1:13" ht="12.75">
      <c r="A17" s="66">
        <v>9</v>
      </c>
      <c r="B17" s="67" t="s">
        <v>116</v>
      </c>
      <c r="C17" s="68" t="s">
        <v>117</v>
      </c>
      <c r="D17" s="68" t="s">
        <v>118</v>
      </c>
      <c r="E17" s="67" t="s">
        <v>9</v>
      </c>
      <c r="F17" s="67">
        <v>660</v>
      </c>
      <c r="G17" s="69">
        <v>12</v>
      </c>
      <c r="H17" s="69"/>
      <c r="I17" s="69"/>
      <c r="J17" s="69"/>
      <c r="K17" s="69"/>
      <c r="L17" s="69"/>
      <c r="M17" s="69">
        <v>929</v>
      </c>
    </row>
    <row r="18" spans="1:13" ht="12.75">
      <c r="A18" s="66">
        <v>10</v>
      </c>
      <c r="B18" s="67" t="s">
        <v>119</v>
      </c>
      <c r="C18" s="68" t="s">
        <v>120</v>
      </c>
      <c r="D18" s="68" t="s">
        <v>121</v>
      </c>
      <c r="E18" s="67" t="s">
        <v>10</v>
      </c>
      <c r="F18" s="67">
        <v>685</v>
      </c>
      <c r="G18" s="69">
        <v>11</v>
      </c>
      <c r="H18" s="69"/>
      <c r="I18" s="69"/>
      <c r="J18" s="69"/>
      <c r="K18" s="69"/>
      <c r="L18" s="69"/>
      <c r="M18" s="69">
        <v>815</v>
      </c>
    </row>
    <row r="19" spans="1:13" ht="12.75">
      <c r="A19" s="66">
        <v>11</v>
      </c>
      <c r="B19" s="67" t="s">
        <v>122</v>
      </c>
      <c r="C19" s="68" t="s">
        <v>123</v>
      </c>
      <c r="D19" s="68" t="s">
        <v>124</v>
      </c>
      <c r="E19" s="67" t="s">
        <v>10</v>
      </c>
      <c r="F19" s="67">
        <v>815</v>
      </c>
      <c r="G19" s="69">
        <v>9</v>
      </c>
      <c r="H19" s="69"/>
      <c r="I19" s="69"/>
      <c r="J19" s="69"/>
      <c r="K19" s="69">
        <v>685</v>
      </c>
      <c r="L19" s="69"/>
      <c r="M19" s="69">
        <v>660</v>
      </c>
    </row>
    <row r="20" spans="1:13" ht="12.75">
      <c r="A20" s="66">
        <v>12</v>
      </c>
      <c r="B20" s="67" t="s">
        <v>125</v>
      </c>
      <c r="C20" s="68" t="s">
        <v>120</v>
      </c>
      <c r="D20" s="68" t="s">
        <v>126</v>
      </c>
      <c r="E20" s="67" t="s">
        <v>11</v>
      </c>
      <c r="F20" s="67">
        <v>929</v>
      </c>
      <c r="G20" s="69">
        <v>10</v>
      </c>
      <c r="H20" s="69"/>
      <c r="I20" s="69"/>
      <c r="J20" s="69">
        <v>660</v>
      </c>
      <c r="K20" s="69"/>
      <c r="L20" s="69"/>
      <c r="M20" s="69">
        <v>685</v>
      </c>
    </row>
    <row r="21" spans="1:13" ht="12.75">
      <c r="A21" s="66">
        <v>13</v>
      </c>
      <c r="B21" s="67" t="s">
        <v>127</v>
      </c>
      <c r="C21" s="68" t="s">
        <v>128</v>
      </c>
      <c r="D21" s="68" t="s">
        <v>129</v>
      </c>
      <c r="E21" s="67" t="s">
        <v>11</v>
      </c>
      <c r="F21" s="67">
        <v>983</v>
      </c>
      <c r="G21" s="69">
        <v>14</v>
      </c>
      <c r="H21" s="69"/>
      <c r="I21" s="69"/>
      <c r="J21" s="69"/>
      <c r="K21" s="69"/>
      <c r="L21" s="69"/>
      <c r="M21" s="69">
        <v>1252</v>
      </c>
    </row>
    <row r="22" spans="1:13" ht="12.75">
      <c r="A22" s="66">
        <v>14</v>
      </c>
      <c r="B22" s="67" t="s">
        <v>130</v>
      </c>
      <c r="C22" s="68" t="s">
        <v>131</v>
      </c>
      <c r="D22" s="68" t="s">
        <v>132</v>
      </c>
      <c r="E22" s="67" t="s">
        <v>12</v>
      </c>
      <c r="F22" s="67">
        <v>1252</v>
      </c>
      <c r="G22" s="69">
        <v>15</v>
      </c>
      <c r="H22" s="69"/>
      <c r="I22" s="69"/>
      <c r="J22" s="69"/>
      <c r="K22" s="69"/>
      <c r="L22" s="69"/>
      <c r="M22" s="69">
        <v>1829</v>
      </c>
    </row>
    <row r="23" spans="1:13" ht="12.75">
      <c r="A23" s="66">
        <v>15</v>
      </c>
      <c r="B23" s="67" t="s">
        <v>133</v>
      </c>
      <c r="C23" s="68" t="s">
        <v>134</v>
      </c>
      <c r="D23" s="68" t="s">
        <v>129</v>
      </c>
      <c r="E23" s="67" t="s">
        <v>14</v>
      </c>
      <c r="F23" s="67">
        <v>1829</v>
      </c>
      <c r="G23" s="69">
        <v>25</v>
      </c>
      <c r="H23" s="69"/>
      <c r="I23" s="69"/>
      <c r="J23" s="69"/>
      <c r="K23" s="69"/>
      <c r="L23" s="69"/>
      <c r="M23" s="69">
        <v>2818</v>
      </c>
    </row>
    <row r="24" spans="1:13" ht="12.75">
      <c r="A24" s="66">
        <v>16</v>
      </c>
      <c r="B24" s="67" t="s">
        <v>135</v>
      </c>
      <c r="C24" s="68" t="s">
        <v>136</v>
      </c>
      <c r="D24" s="68" t="s">
        <v>137</v>
      </c>
      <c r="E24" s="67" t="s">
        <v>14</v>
      </c>
      <c r="F24" s="67">
        <v>1875</v>
      </c>
      <c r="G24" s="69">
        <v>16</v>
      </c>
      <c r="H24" s="69"/>
      <c r="I24" s="69"/>
      <c r="J24" s="69"/>
      <c r="K24" s="69"/>
      <c r="L24" s="69"/>
      <c r="M24" s="69">
        <v>1875</v>
      </c>
    </row>
    <row r="25" spans="1:13" ht="12.75">
      <c r="A25" s="66">
        <v>17</v>
      </c>
      <c r="B25" s="67" t="s">
        <v>138</v>
      </c>
      <c r="C25" s="68" t="s">
        <v>139</v>
      </c>
      <c r="D25" s="68" t="s">
        <v>140</v>
      </c>
      <c r="E25" s="67" t="s">
        <v>14</v>
      </c>
      <c r="F25" s="67">
        <v>1932</v>
      </c>
      <c r="G25" s="69">
        <v>20</v>
      </c>
      <c r="H25" s="69"/>
      <c r="I25" s="69"/>
      <c r="J25" s="69"/>
      <c r="K25" s="69"/>
      <c r="L25" s="69"/>
      <c r="M25" s="69">
        <v>2312</v>
      </c>
    </row>
    <row r="26" spans="1:13" ht="12.75">
      <c r="A26" s="66">
        <v>18</v>
      </c>
      <c r="B26" s="67" t="s">
        <v>141</v>
      </c>
      <c r="C26" s="68" t="s">
        <v>142</v>
      </c>
      <c r="D26" s="68" t="s">
        <v>143</v>
      </c>
      <c r="E26" s="67" t="s">
        <v>14</v>
      </c>
      <c r="F26" s="67">
        <v>1948</v>
      </c>
      <c r="G26" s="69">
        <v>13</v>
      </c>
      <c r="H26" s="69"/>
      <c r="I26" s="69">
        <v>1252</v>
      </c>
      <c r="J26" s="69"/>
      <c r="K26" s="69"/>
      <c r="L26" s="69">
        <v>983</v>
      </c>
      <c r="M26" s="69">
        <v>983</v>
      </c>
    </row>
    <row r="27" spans="1:13" ht="12.75">
      <c r="A27" s="66">
        <v>19</v>
      </c>
      <c r="B27" s="67" t="s">
        <v>144</v>
      </c>
      <c r="C27" s="68" t="s">
        <v>145</v>
      </c>
      <c r="D27" s="68" t="s">
        <v>146</v>
      </c>
      <c r="E27" s="67" t="s">
        <v>15</v>
      </c>
      <c r="F27" s="67">
        <v>1996</v>
      </c>
      <c r="G27" s="69">
        <v>19</v>
      </c>
      <c r="H27" s="69"/>
      <c r="I27" s="69"/>
      <c r="J27" s="69"/>
      <c r="K27" s="69"/>
      <c r="L27" s="69">
        <v>1932</v>
      </c>
      <c r="M27" s="69">
        <v>1996</v>
      </c>
    </row>
    <row r="28" spans="1:13" ht="12.75">
      <c r="A28" s="66">
        <v>20</v>
      </c>
      <c r="B28" s="67" t="s">
        <v>147</v>
      </c>
      <c r="C28" s="68" t="s">
        <v>148</v>
      </c>
      <c r="D28" s="68" t="s">
        <v>149</v>
      </c>
      <c r="E28" s="67" t="s">
        <v>15</v>
      </c>
      <c r="F28" s="67">
        <v>2312</v>
      </c>
      <c r="G28" s="69">
        <v>21</v>
      </c>
      <c r="H28" s="69"/>
      <c r="I28" s="69"/>
      <c r="J28" s="69"/>
      <c r="K28" s="69"/>
      <c r="L28" s="69"/>
      <c r="M28" s="69">
        <v>2320</v>
      </c>
    </row>
    <row r="29" spans="1:13" ht="12.75">
      <c r="A29" s="66">
        <v>21</v>
      </c>
      <c r="B29" s="67" t="s">
        <v>150</v>
      </c>
      <c r="C29" s="68" t="s">
        <v>151</v>
      </c>
      <c r="D29" s="68" t="s">
        <v>152</v>
      </c>
      <c r="E29" s="67" t="s">
        <v>15</v>
      </c>
      <c r="F29" s="67">
        <v>2320</v>
      </c>
      <c r="G29" s="69">
        <v>18</v>
      </c>
      <c r="H29" s="69"/>
      <c r="I29" s="69"/>
      <c r="J29" s="69">
        <v>2312</v>
      </c>
      <c r="K29" s="69"/>
      <c r="L29" s="69">
        <v>1932</v>
      </c>
      <c r="M29" s="69">
        <v>1948</v>
      </c>
    </row>
    <row r="30" spans="1:13" ht="12.75">
      <c r="A30" s="66">
        <v>22</v>
      </c>
      <c r="B30" s="67" t="s">
        <v>153</v>
      </c>
      <c r="C30" s="68" t="s">
        <v>111</v>
      </c>
      <c r="D30" s="68" t="s">
        <v>154</v>
      </c>
      <c r="E30" s="67" t="s">
        <v>16</v>
      </c>
      <c r="F30" s="67">
        <v>2487</v>
      </c>
      <c r="G30" s="69">
        <v>27</v>
      </c>
      <c r="H30" s="69"/>
      <c r="I30" s="69"/>
      <c r="J30" s="69"/>
      <c r="K30" s="69"/>
      <c r="L30" s="69"/>
      <c r="M30" s="69">
        <v>4750</v>
      </c>
    </row>
    <row r="31" spans="1:13" ht="12.75">
      <c r="A31" s="66">
        <v>23</v>
      </c>
      <c r="B31" s="67" t="s">
        <v>155</v>
      </c>
      <c r="C31" s="68" t="s">
        <v>156</v>
      </c>
      <c r="D31" s="68" t="s">
        <v>157</v>
      </c>
      <c r="E31" s="67" t="s">
        <v>16</v>
      </c>
      <c r="F31" s="67">
        <v>2654</v>
      </c>
      <c r="G31" s="69">
        <v>29</v>
      </c>
      <c r="H31" s="69"/>
      <c r="I31" s="69"/>
      <c r="J31" s="69"/>
      <c r="K31" s="69"/>
      <c r="L31" s="69"/>
      <c r="M31" s="69">
        <v>4750</v>
      </c>
    </row>
    <row r="32" spans="1:13" ht="12.75">
      <c r="A32" s="66">
        <v>24</v>
      </c>
      <c r="B32" s="67" t="s">
        <v>158</v>
      </c>
      <c r="C32" s="68" t="s">
        <v>159</v>
      </c>
      <c r="D32" s="68" t="s">
        <v>160</v>
      </c>
      <c r="E32" s="67" t="s">
        <v>16</v>
      </c>
      <c r="F32" s="67">
        <v>2768</v>
      </c>
      <c r="G32" s="69">
        <v>25</v>
      </c>
      <c r="H32" s="69"/>
      <c r="I32" s="69"/>
      <c r="J32" s="69"/>
      <c r="K32" s="69"/>
      <c r="L32" s="69">
        <v>1829</v>
      </c>
      <c r="M32" s="69">
        <v>2769</v>
      </c>
    </row>
    <row r="33" spans="1:13" ht="12.75">
      <c r="A33" s="66">
        <v>25</v>
      </c>
      <c r="B33" s="67" t="s">
        <v>161</v>
      </c>
      <c r="C33" s="68" t="s">
        <v>162</v>
      </c>
      <c r="D33" s="68" t="s">
        <v>163</v>
      </c>
      <c r="E33" s="67" t="s">
        <v>16</v>
      </c>
      <c r="F33" s="67">
        <v>2769</v>
      </c>
      <c r="G33" s="69">
        <v>23</v>
      </c>
      <c r="H33" s="69"/>
      <c r="I33" s="69"/>
      <c r="J33" s="69">
        <v>2768</v>
      </c>
      <c r="K33" s="69"/>
      <c r="L33" s="69"/>
      <c r="M33" s="69">
        <v>2654</v>
      </c>
    </row>
    <row r="34" spans="1:13" ht="12.75">
      <c r="A34" s="66">
        <v>26</v>
      </c>
      <c r="B34" s="67" t="s">
        <v>164</v>
      </c>
      <c r="C34" s="68" t="s">
        <v>165</v>
      </c>
      <c r="D34" s="68" t="s">
        <v>166</v>
      </c>
      <c r="E34" s="67" t="s">
        <v>16</v>
      </c>
      <c r="F34" s="67">
        <v>2818</v>
      </c>
      <c r="G34" s="69">
        <v>17</v>
      </c>
      <c r="H34" s="69"/>
      <c r="I34" s="69">
        <v>1996</v>
      </c>
      <c r="J34" s="69"/>
      <c r="K34" s="69">
        <v>2320</v>
      </c>
      <c r="L34" s="69"/>
      <c r="M34" s="69">
        <v>1932</v>
      </c>
    </row>
    <row r="35" spans="1:13" ht="12.75">
      <c r="A35" s="66">
        <v>27</v>
      </c>
      <c r="B35" s="67" t="s">
        <v>167</v>
      </c>
      <c r="C35" s="68" t="s">
        <v>168</v>
      </c>
      <c r="D35" s="68" t="s">
        <v>100</v>
      </c>
      <c r="E35" s="67" t="s">
        <v>17</v>
      </c>
      <c r="F35" s="67">
        <v>4750</v>
      </c>
      <c r="G35" s="69">
        <v>32</v>
      </c>
      <c r="H35" s="69"/>
      <c r="I35" s="69">
        <v>2487</v>
      </c>
      <c r="J35" s="69"/>
      <c r="K35" s="69"/>
      <c r="L35" s="69"/>
      <c r="M35" s="69">
        <v>2768</v>
      </c>
    </row>
    <row r="36" spans="1:13" ht="12.75">
      <c r="A36" s="66">
        <v>28</v>
      </c>
      <c r="B36" s="67" t="s">
        <v>169</v>
      </c>
      <c r="C36" s="68" t="s">
        <v>170</v>
      </c>
      <c r="D36" s="68" t="s">
        <v>146</v>
      </c>
      <c r="E36" s="67" t="s">
        <v>17</v>
      </c>
      <c r="F36" s="67">
        <v>4750</v>
      </c>
      <c r="G36" s="69">
        <v>28</v>
      </c>
      <c r="H36" s="69"/>
      <c r="I36" s="69"/>
      <c r="J36" s="69"/>
      <c r="K36" s="69"/>
      <c r="L36" s="69">
        <v>4750</v>
      </c>
      <c r="M36" s="69">
        <v>4750</v>
      </c>
    </row>
    <row r="37" spans="1:13" ht="12.75">
      <c r="A37" s="66">
        <v>29</v>
      </c>
      <c r="B37" s="67" t="s">
        <v>171</v>
      </c>
      <c r="C37" s="68" t="s">
        <v>172</v>
      </c>
      <c r="D37" s="68" t="s">
        <v>100</v>
      </c>
      <c r="E37" s="67" t="s">
        <v>17</v>
      </c>
      <c r="F37" s="67">
        <v>4750</v>
      </c>
      <c r="G37" s="69">
        <v>31</v>
      </c>
      <c r="H37" s="69"/>
      <c r="I37" s="69"/>
      <c r="J37" s="69"/>
      <c r="K37" s="69">
        <v>4750</v>
      </c>
      <c r="L37" s="69"/>
      <c r="M37" s="69">
        <v>4750</v>
      </c>
    </row>
    <row r="38" spans="1:13" ht="12.75">
      <c r="A38" s="66">
        <v>30</v>
      </c>
      <c r="B38" s="67" t="s">
        <v>173</v>
      </c>
      <c r="C38" s="68" t="s">
        <v>72</v>
      </c>
      <c r="D38" s="68" t="s">
        <v>174</v>
      </c>
      <c r="E38" s="67" t="s">
        <v>17</v>
      </c>
      <c r="F38" s="67">
        <v>4750</v>
      </c>
      <c r="G38" s="69">
        <v>24</v>
      </c>
      <c r="H38" s="69"/>
      <c r="I38" s="69"/>
      <c r="J38" s="69"/>
      <c r="K38" s="69"/>
      <c r="L38" s="69"/>
      <c r="M38" s="69">
        <v>4750</v>
      </c>
    </row>
    <row r="39" spans="1:13" ht="12.75">
      <c r="A39" s="66">
        <v>31</v>
      </c>
      <c r="B39" s="67" t="s">
        <v>175</v>
      </c>
      <c r="C39" s="68" t="s">
        <v>176</v>
      </c>
      <c r="D39" s="68" t="s">
        <v>177</v>
      </c>
      <c r="E39" s="67" t="s">
        <v>17</v>
      </c>
      <c r="F39" s="67">
        <v>4750</v>
      </c>
      <c r="G39" s="69">
        <v>22</v>
      </c>
      <c r="H39" s="69"/>
      <c r="I39" s="69"/>
      <c r="J39" s="69">
        <v>1829</v>
      </c>
      <c r="K39" s="69">
        <v>4750</v>
      </c>
      <c r="L39" s="69"/>
      <c r="M39" s="69">
        <v>2487</v>
      </c>
    </row>
    <row r="40" spans="1:13" ht="12.75">
      <c r="A40" s="66">
        <v>32</v>
      </c>
      <c r="B40" s="67" t="s">
        <v>178</v>
      </c>
      <c r="C40" s="68" t="s">
        <v>72</v>
      </c>
      <c r="D40" s="68" t="s">
        <v>163</v>
      </c>
      <c r="E40" s="67" t="s">
        <v>17</v>
      </c>
      <c r="F40" s="67">
        <v>4750</v>
      </c>
      <c r="G40" s="69">
        <v>30</v>
      </c>
      <c r="H40" s="69"/>
      <c r="I40" s="69"/>
      <c r="J40" s="69"/>
      <c r="K40" s="69">
        <v>4750</v>
      </c>
      <c r="L40" s="69"/>
      <c r="M40" s="69">
        <v>4750</v>
      </c>
    </row>
  </sheetData>
  <mergeCells count="6">
    <mergeCell ref="I5:J5"/>
    <mergeCell ref="C6:D6"/>
    <mergeCell ref="C3:D3"/>
    <mergeCell ref="F3:G3"/>
    <mergeCell ref="C5:D5"/>
    <mergeCell ref="F5:G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1"/>
  <sheetViews>
    <sheetView workbookViewId="0" topLeftCell="A1">
      <selection activeCell="C23" sqref="C23"/>
    </sheetView>
  </sheetViews>
  <sheetFormatPr defaultColWidth="11.421875" defaultRowHeight="12.75"/>
  <cols>
    <col min="1" max="1" width="7.7109375" style="0" customWidth="1"/>
  </cols>
  <sheetData>
    <row r="2" ht="13.5" thickBot="1"/>
    <row r="3" spans="2:11" ht="24" thickBot="1">
      <c r="B3" s="70" t="s">
        <v>42</v>
      </c>
      <c r="C3" s="71"/>
      <c r="D3" s="71"/>
      <c r="E3" s="71"/>
      <c r="F3" s="71"/>
      <c r="G3" s="72"/>
      <c r="H3" s="73"/>
      <c r="I3" s="74"/>
      <c r="J3" s="74"/>
      <c r="K3" s="75"/>
    </row>
    <row r="4" spans="2:11" ht="19.5">
      <c r="B4" s="74"/>
      <c r="C4" s="76"/>
      <c r="D4" s="74"/>
      <c r="E4" s="74"/>
      <c r="F4" s="74"/>
      <c r="G4" s="74"/>
      <c r="H4" s="74"/>
      <c r="I4" s="74"/>
      <c r="J4" s="74"/>
      <c r="K4" s="74"/>
    </row>
    <row r="5" spans="2:11" ht="19.5">
      <c r="B5" s="38" t="s">
        <v>23</v>
      </c>
      <c r="C5" s="77" t="s">
        <v>181</v>
      </c>
      <c r="D5" s="77"/>
      <c r="E5" s="77"/>
      <c r="F5" s="77"/>
      <c r="G5" s="77"/>
      <c r="H5" s="77"/>
      <c r="I5" s="77"/>
      <c r="J5" s="38"/>
      <c r="K5" s="38"/>
    </row>
    <row r="6" spans="2:11" ht="19.5">
      <c r="B6" s="38"/>
      <c r="C6" s="78"/>
      <c r="D6" s="78"/>
      <c r="E6" s="78"/>
      <c r="F6" s="78"/>
      <c r="G6" s="38"/>
      <c r="H6" s="38"/>
      <c r="I6" s="38"/>
      <c r="J6" s="38"/>
      <c r="K6" s="38"/>
    </row>
    <row r="7" spans="2:11" ht="15">
      <c r="B7" s="38" t="s">
        <v>26</v>
      </c>
      <c r="C7" s="38"/>
      <c r="D7" s="79">
        <v>56002</v>
      </c>
      <c r="E7" s="79"/>
      <c r="F7" s="79"/>
      <c r="G7" s="38" t="s">
        <v>27</v>
      </c>
      <c r="H7" s="79" t="s">
        <v>89</v>
      </c>
      <c r="I7" s="80"/>
      <c r="J7" s="38"/>
      <c r="K7" s="38"/>
    </row>
    <row r="8" spans="2:11" ht="15">
      <c r="B8" s="38"/>
      <c r="C8" s="38"/>
      <c r="D8" s="81"/>
      <c r="E8" s="38"/>
      <c r="F8" s="38"/>
      <c r="G8" s="38"/>
      <c r="H8" s="38"/>
      <c r="I8" s="38"/>
      <c r="J8" s="38"/>
      <c r="K8" s="38"/>
    </row>
    <row r="9" spans="2:11" ht="12.75">
      <c r="B9" s="38" t="s">
        <v>24</v>
      </c>
      <c r="C9" s="82" t="s">
        <v>88</v>
      </c>
      <c r="D9" s="79"/>
      <c r="E9" s="38"/>
      <c r="F9" s="38"/>
      <c r="G9" s="38"/>
      <c r="H9" s="83" t="s">
        <v>25</v>
      </c>
      <c r="I9" s="84" t="s">
        <v>43</v>
      </c>
      <c r="J9" s="85">
        <v>200</v>
      </c>
      <c r="K9" s="85"/>
    </row>
    <row r="10" spans="2:11" ht="12.75">
      <c r="B10" s="38"/>
      <c r="C10" s="38"/>
      <c r="D10" s="38"/>
      <c r="E10" s="38"/>
      <c r="F10" s="38"/>
      <c r="G10" s="38"/>
      <c r="H10" s="38"/>
      <c r="I10" s="84" t="s">
        <v>44</v>
      </c>
      <c r="J10" s="85">
        <v>100</v>
      </c>
      <c r="K10" s="85"/>
    </row>
    <row r="11" spans="2:11" ht="15">
      <c r="B11" s="38" t="s">
        <v>45</v>
      </c>
      <c r="C11" s="86" t="s">
        <v>90</v>
      </c>
      <c r="D11" s="87"/>
      <c r="E11" s="87"/>
      <c r="F11" s="87"/>
      <c r="G11" s="38"/>
      <c r="H11" s="38"/>
      <c r="I11" s="38"/>
      <c r="J11" s="38"/>
      <c r="K11" s="38"/>
    </row>
    <row r="12" spans="2:11" ht="12.75"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2:11" ht="12.75">
      <c r="B13" s="38" t="s">
        <v>46</v>
      </c>
      <c r="C13" s="38"/>
      <c r="D13" s="55" t="s">
        <v>47</v>
      </c>
      <c r="E13" s="55" t="s">
        <v>48</v>
      </c>
      <c r="F13" s="55" t="s">
        <v>22</v>
      </c>
      <c r="G13" s="55" t="s">
        <v>21</v>
      </c>
      <c r="H13" s="55" t="s">
        <v>20</v>
      </c>
      <c r="I13" s="55" t="s">
        <v>19</v>
      </c>
      <c r="J13" s="55" t="s">
        <v>49</v>
      </c>
      <c r="K13" s="55" t="s">
        <v>4</v>
      </c>
    </row>
    <row r="14" spans="2:11" ht="12.75">
      <c r="B14" s="38"/>
      <c r="C14" s="55" t="s">
        <v>50</v>
      </c>
      <c r="D14" s="88">
        <f>COUNTA('[1]LISTE_HOMMES'!H3:H66)</f>
        <v>32</v>
      </c>
      <c r="E14" s="84">
        <f>COUNTIF('[1]LISTE_HOMMES'!H3:H48,"NC")</f>
        <v>6</v>
      </c>
      <c r="F14" s="84">
        <f>COUNTIF('[1]LISTE_HOMMES'!H3:H48,"5*")</f>
        <v>8</v>
      </c>
      <c r="G14" s="84">
        <f>COUNTIF('[1]LISTE_HOMMES'!H3:H48,"4*")</f>
        <v>7</v>
      </c>
      <c r="H14" s="84">
        <f>COUNTIF('[1]LISTE_HOMMES'!H3:H48,"3*")</f>
        <v>9</v>
      </c>
      <c r="I14" s="84">
        <f>COUNTIF('[1]LISTE_HOMMES'!H3:H48,"2*")</f>
        <v>2</v>
      </c>
      <c r="J14" s="84">
        <f>COUNTIF('[1]LISTE_HOMMES'!H3:H48,"1N")</f>
        <v>0</v>
      </c>
      <c r="K14" s="84">
        <f>COUNTIF('[1]LISTE_HOMMES'!H3:H48,"1I")</f>
        <v>0</v>
      </c>
    </row>
    <row r="15" spans="2:11" ht="12.75">
      <c r="B15" s="38"/>
      <c r="C15" s="55" t="s">
        <v>51</v>
      </c>
      <c r="D15" s="88">
        <v>12</v>
      </c>
      <c r="E15" s="84">
        <v>6</v>
      </c>
      <c r="F15" s="84"/>
      <c r="G15" s="84">
        <v>1</v>
      </c>
      <c r="H15" s="84">
        <v>3</v>
      </c>
      <c r="I15" s="84">
        <v>2</v>
      </c>
      <c r="J15" s="84">
        <f>COUNTIF('[1]LISTE_FEMMES'!H3:H48,"1N")</f>
        <v>0</v>
      </c>
      <c r="K15" s="84">
        <f>COUNTIF('[1]LISTE_FEMMES'!H3:H48,"1I")</f>
        <v>0</v>
      </c>
    </row>
    <row r="16" spans="2:11" ht="13.5" thickBot="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 ht="12.75">
      <c r="B17" s="89" t="s">
        <v>180</v>
      </c>
      <c r="C17" s="90"/>
      <c r="D17" s="90"/>
      <c r="E17" s="90"/>
      <c r="F17" s="90"/>
      <c r="G17" s="90"/>
      <c r="H17" s="90"/>
      <c r="I17" s="90"/>
      <c r="J17" s="90"/>
      <c r="K17" s="91"/>
    </row>
    <row r="18" spans="2:11" ht="12.75">
      <c r="B18" s="92"/>
      <c r="C18" s="93"/>
      <c r="D18" s="93"/>
      <c r="E18" s="93"/>
      <c r="F18" s="93"/>
      <c r="G18" s="93"/>
      <c r="H18" s="93"/>
      <c r="I18" s="93"/>
      <c r="J18" s="93"/>
      <c r="K18" s="94"/>
    </row>
    <row r="19" spans="2:11" ht="12.75">
      <c r="B19" s="92" t="s">
        <v>182</v>
      </c>
      <c r="C19" s="93"/>
      <c r="D19" s="93"/>
      <c r="E19" s="93"/>
      <c r="F19" s="93"/>
      <c r="G19" s="93"/>
      <c r="H19" s="93"/>
      <c r="I19" s="93"/>
      <c r="J19" s="93"/>
      <c r="K19" s="94"/>
    </row>
    <row r="20" spans="2:11" ht="12.75">
      <c r="B20" s="92"/>
      <c r="C20" s="93"/>
      <c r="D20" s="93"/>
      <c r="E20" s="93"/>
      <c r="F20" s="93"/>
      <c r="G20" s="93"/>
      <c r="H20" s="93"/>
      <c r="I20" s="93"/>
      <c r="J20" s="93"/>
      <c r="K20" s="94"/>
    </row>
    <row r="21" spans="2:11" ht="13.5" thickBot="1">
      <c r="B21" s="95"/>
      <c r="C21" s="96"/>
      <c r="D21" s="96"/>
      <c r="E21" s="96"/>
      <c r="F21" s="96"/>
      <c r="G21" s="96"/>
      <c r="H21" s="96"/>
      <c r="I21" s="96"/>
      <c r="J21" s="96"/>
      <c r="K21" s="9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 SQUASH</dc:creator>
  <cp:keywords/>
  <dc:description/>
  <cp:lastModifiedBy>TY SQUASH</cp:lastModifiedBy>
  <dcterms:created xsi:type="dcterms:W3CDTF">2010-04-06T09:04:23Z</dcterms:created>
  <dcterms:modified xsi:type="dcterms:W3CDTF">2010-04-06T09:31:16Z</dcterms:modified>
  <cp:category/>
  <cp:version/>
  <cp:contentType/>
  <cp:contentStatus/>
</cp:coreProperties>
</file>